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0" windowHeight="11010"/>
  </bookViews>
  <sheets>
    <sheet name="DRAW" sheetId="1" r:id="rId1"/>
    <sheet name="POINTS SCOR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4" i="1" l="1"/>
  <c r="C84" i="1"/>
  <c r="E78" i="1" l="1"/>
  <c r="C78" i="1"/>
  <c r="E73" i="1"/>
  <c r="C73" i="1"/>
  <c r="E66" i="1"/>
  <c r="C66" i="1"/>
  <c r="E61" i="1"/>
  <c r="C61" i="1"/>
  <c r="E53" i="1"/>
  <c r="C53" i="1"/>
  <c r="E48" i="1"/>
  <c r="C48" i="1"/>
  <c r="E41" i="1"/>
  <c r="C41" i="1"/>
  <c r="E36" i="1"/>
  <c r="C36" i="1"/>
  <c r="E28" i="1"/>
  <c r="C28" i="1"/>
  <c r="E23" i="1"/>
  <c r="C23" i="1"/>
  <c r="E16" i="1"/>
  <c r="C16" i="1"/>
  <c r="E11" i="1"/>
  <c r="C11" i="1"/>
  <c r="N29" i="1" l="1"/>
  <c r="H29" i="1"/>
  <c r="N22" i="1"/>
  <c r="H22" i="1"/>
  <c r="N15" i="1"/>
  <c r="H15" i="1"/>
  <c r="N8" i="1"/>
  <c r="H8" i="1"/>
  <c r="K15" i="2" l="1"/>
  <c r="A16" i="2"/>
  <c r="A17" i="2"/>
  <c r="A14" i="2"/>
  <c r="A15" i="2"/>
  <c r="N14" i="2"/>
  <c r="L14" i="2"/>
  <c r="K14" i="2"/>
  <c r="N17" i="2"/>
  <c r="L17" i="2"/>
  <c r="K17" i="2"/>
  <c r="N16" i="2"/>
  <c r="L16" i="2"/>
  <c r="K16" i="2"/>
  <c r="N15" i="2"/>
  <c r="L15" i="2"/>
  <c r="K6" i="2"/>
  <c r="L6" i="2"/>
  <c r="N6" i="2"/>
  <c r="K8" i="2"/>
  <c r="L8" i="2"/>
  <c r="N8" i="2"/>
  <c r="K5" i="2"/>
  <c r="L5" i="2"/>
  <c r="N5" i="2"/>
  <c r="N7" i="2"/>
  <c r="L7" i="2"/>
  <c r="K7" i="2"/>
  <c r="A6" i="2"/>
  <c r="A8" i="2"/>
  <c r="A5" i="2"/>
  <c r="A7" i="2"/>
  <c r="M15" i="2" l="1"/>
  <c r="M14" i="2"/>
  <c r="M7" i="2"/>
  <c r="M5" i="2"/>
  <c r="M6" i="2"/>
  <c r="M8" i="2"/>
  <c r="M17" i="2"/>
  <c r="M16" i="2"/>
  <c r="F80" i="1"/>
  <c r="F81" i="1"/>
  <c r="B80" i="1"/>
  <c r="B81" i="1"/>
  <c r="F75" i="1"/>
  <c r="F76" i="1"/>
  <c r="B75" i="1"/>
  <c r="B76" i="1"/>
  <c r="F79" i="1"/>
  <c r="B79" i="1"/>
  <c r="F74" i="1"/>
  <c r="B74" i="1"/>
  <c r="F55" i="1"/>
  <c r="F56" i="1"/>
  <c r="B55" i="1"/>
  <c r="B56" i="1"/>
  <c r="F50" i="1"/>
  <c r="F51" i="1"/>
  <c r="B50" i="1"/>
  <c r="B51" i="1"/>
  <c r="F54" i="1"/>
  <c r="B54" i="1"/>
  <c r="F49" i="1"/>
  <c r="B49" i="1"/>
  <c r="F30" i="1"/>
  <c r="F31" i="1"/>
  <c r="B30" i="1"/>
  <c r="B31" i="1"/>
  <c r="F25" i="1"/>
  <c r="F26" i="1"/>
  <c r="B25" i="1"/>
  <c r="B26" i="1"/>
  <c r="F29" i="1"/>
  <c r="B29" i="1"/>
  <c r="F24" i="1"/>
  <c r="B24" i="1"/>
  <c r="F68" i="1"/>
  <c r="F69" i="1"/>
  <c r="B68" i="1"/>
  <c r="B69" i="1"/>
  <c r="F63" i="1"/>
  <c r="F64" i="1"/>
  <c r="B63" i="1"/>
  <c r="B64" i="1"/>
  <c r="F67" i="1"/>
  <c r="B67" i="1"/>
  <c r="F62" i="1"/>
  <c r="B62" i="1"/>
  <c r="F43" i="1"/>
  <c r="F44" i="1"/>
  <c r="B43" i="1"/>
  <c r="B44" i="1"/>
  <c r="F38" i="1"/>
  <c r="F39" i="1"/>
  <c r="B38" i="1"/>
  <c r="B39" i="1"/>
  <c r="F42" i="1"/>
  <c r="B42" i="1"/>
  <c r="F37" i="1"/>
  <c r="B37" i="1"/>
  <c r="B18" i="1"/>
  <c r="B17" i="1"/>
  <c r="F18" i="1"/>
  <c r="F19" i="1"/>
  <c r="F17" i="1"/>
  <c r="B19" i="1"/>
  <c r="F13" i="1"/>
  <c r="F14" i="1"/>
  <c r="F12" i="1"/>
  <c r="B13" i="1"/>
  <c r="B14" i="1"/>
  <c r="B12" i="1"/>
  <c r="F78" i="1"/>
  <c r="B78" i="1"/>
  <c r="F73" i="1"/>
  <c r="B73" i="1"/>
  <c r="F66" i="1"/>
  <c r="B66" i="1"/>
  <c r="F61" i="1"/>
  <c r="B61" i="1"/>
  <c r="F53" i="1"/>
  <c r="B53" i="1"/>
  <c r="F48" i="1"/>
  <c r="B48" i="1"/>
  <c r="F41" i="1"/>
  <c r="B41" i="1"/>
  <c r="F36" i="1"/>
  <c r="B36" i="1"/>
  <c r="F28" i="1"/>
  <c r="B28" i="1"/>
  <c r="F23" i="1"/>
  <c r="B23" i="1"/>
  <c r="F16" i="1"/>
  <c r="B16" i="1"/>
  <c r="F11" i="1"/>
  <c r="B11" i="1"/>
</calcChain>
</file>

<file path=xl/sharedStrings.xml><?xml version="1.0" encoding="utf-8"?>
<sst xmlns="http://schemas.openxmlformats.org/spreadsheetml/2006/main" count="221" uniqueCount="92">
  <si>
    <t>A</t>
  </si>
  <si>
    <t>B</t>
  </si>
  <si>
    <t>C</t>
  </si>
  <si>
    <t>D</t>
  </si>
  <si>
    <t>SECTION 1</t>
  </si>
  <si>
    <t>SECTION 2</t>
  </si>
  <si>
    <t>GAME 1</t>
  </si>
  <si>
    <t>v</t>
  </si>
  <si>
    <t>HOME</t>
  </si>
  <si>
    <t>AWAY</t>
  </si>
  <si>
    <t>Rinks</t>
  </si>
  <si>
    <t>GAME 2</t>
  </si>
  <si>
    <t>GAME 3</t>
  </si>
  <si>
    <t>8:40am</t>
  </si>
  <si>
    <t>Rd 1: AvD &amp; BvC - Saturday  8.30am Call of Cards</t>
  </si>
  <si>
    <t>Rd 2: AvC &amp; BvD - Saturday  - Approx 12:40pm</t>
  </si>
  <si>
    <t>Rd 3: AvB &amp; CvD - Sunday 21 May 8.30am Call of Cards</t>
  </si>
  <si>
    <t>SATURDAY AM</t>
  </si>
  <si>
    <t>SATURDAY PM</t>
  </si>
  <si>
    <t>SUNDAY AM</t>
  </si>
  <si>
    <t>12:40pm</t>
  </si>
  <si>
    <t xml:space="preserve">Section 1 </t>
  </si>
  <si>
    <t>team 1 skip</t>
  </si>
  <si>
    <t>team 2 skip</t>
  </si>
  <si>
    <t>team 3 skip</t>
  </si>
  <si>
    <t>Section 2</t>
  </si>
  <si>
    <t xml:space="preserve">Section 2 </t>
  </si>
  <si>
    <t>Points score</t>
  </si>
  <si>
    <t>Group 1</t>
  </si>
  <si>
    <t>Game 1</t>
  </si>
  <si>
    <t>Game 2</t>
  </si>
  <si>
    <t>Game 3</t>
  </si>
  <si>
    <t>for</t>
  </si>
  <si>
    <t xml:space="preserve">against </t>
  </si>
  <si>
    <t>TOTALS</t>
  </si>
  <si>
    <t>FOR</t>
  </si>
  <si>
    <t>AGAINST</t>
  </si>
  <si>
    <t>MARGIN</t>
  </si>
  <si>
    <t>POINTS</t>
  </si>
  <si>
    <t>points</t>
  </si>
  <si>
    <t>Group 2</t>
  </si>
  <si>
    <t>4.12.1. Determining Section Results</t>
  </si>
  <si>
    <t>The winner of the Sectional Series of Matches shall be determined as follows:</t>
  </si>
  <si>
    <t>(i.) The Side scoring the highest number of points shall be declared the winner</t>
  </si>
  <si>
    <t>(ii.) If there is a tie, the side with the largest difference between 'total shots for' and 'total shots against' shall be the winner.</t>
  </si>
  <si>
    <t>(iii.) If there is still a tie, the side with the lowest 'total shots against' shall be the winner.</t>
  </si>
  <si>
    <t>(iv.) If there is still a tie, the side winning the highest number of ends over all matches of the Sectional shall be declared the winner</t>
  </si>
  <si>
    <t>Rankings within sections shall also be determined using the above method</t>
  </si>
  <si>
    <t>4.12.2. Knockout-matches</t>
  </si>
  <si>
    <t xml:space="preserve">The Side scoring the higher aggregate number of shots shall be declared the winner. </t>
  </si>
  <si>
    <t xml:space="preserve">If at the completion of the scheduled number of ends scores are tied an extra end or ends shall be played to determine a result. </t>
  </si>
  <si>
    <t>MEREWETHER</t>
  </si>
  <si>
    <t>EAST MAITLAND</t>
  </si>
  <si>
    <t>CARDIFF 1</t>
  </si>
  <si>
    <t>SOLDIERS POINT 1</t>
  </si>
  <si>
    <t>6 grade Points score</t>
  </si>
  <si>
    <t>SOLDIERS POINT 2</t>
  </si>
  <si>
    <t>KAHIBAH</t>
  </si>
  <si>
    <t>MAYFIELD WEST</t>
  </si>
  <si>
    <t>6 GRADE AT EAST MAITLAND</t>
  </si>
  <si>
    <t>BERESFIELD 1</t>
  </si>
  <si>
    <t>BARRY AUSTIN</t>
  </si>
  <si>
    <t>DAVID HOOPER</t>
  </si>
  <si>
    <t>RONALD SMALL</t>
  </si>
  <si>
    <t>BERNARD McDONALD</t>
  </si>
  <si>
    <t>LUIGI MANZI</t>
  </si>
  <si>
    <t>PETER PERKINS</t>
  </si>
  <si>
    <t>ROBERT EDMONDS</t>
  </si>
  <si>
    <t>BREDAN BOYLE</t>
  </si>
  <si>
    <t xml:space="preserve">STEPHEN PEDELTY </t>
  </si>
  <si>
    <t>KEITH TONKS</t>
  </si>
  <si>
    <t>BRUCE GLOVER</t>
  </si>
  <si>
    <t>JIM SARGINSON</t>
  </si>
  <si>
    <t>Rinks for Final</t>
  </si>
  <si>
    <t>team 1 rink 3</t>
  </si>
  <si>
    <t>team 2 rink 1</t>
  </si>
  <si>
    <t>team 3 rink 2</t>
  </si>
  <si>
    <t>STEVEN WRIGHT</t>
  </si>
  <si>
    <t>ROSS JOHNSON</t>
  </si>
  <si>
    <t>MARK HAYNE</t>
  </si>
  <si>
    <t>GRAEME RAINEY</t>
  </si>
  <si>
    <t>K HURLEY</t>
  </si>
  <si>
    <t>BRIAN CULVERWELL</t>
  </si>
  <si>
    <t>ANDREW McKELLER</t>
  </si>
  <si>
    <t>KEVIN PROSSER</t>
  </si>
  <si>
    <t>NEIL SMITH</t>
  </si>
  <si>
    <t>FRED JOYNER</t>
  </si>
  <si>
    <t xml:space="preserve">JOHN STEELE </t>
  </si>
  <si>
    <t>KEN SHELSWELL</t>
  </si>
  <si>
    <t>FLAG TO CARDIFF 56-46</t>
  </si>
  <si>
    <t>FINAL</t>
  </si>
  <si>
    <t>FLAG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</si>
</sst>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2" fillId="0" borderId="0" xfId="0" applyFont="1"/>
    <xf numFmtId="0" fontId="0" fillId="0" borderId="3" xfId="0" applyBorder="1"/>
    <xf numFmtId="0" fontId="0" fillId="0" borderId="6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2" xfId="0" applyFont="1" applyBorder="1"/>
    <xf numFmtId="0" fontId="2" fillId="0" borderId="5" xfId="0" applyFont="1" applyBorder="1"/>
    <xf numFmtId="0" fontId="2" fillId="0" borderId="7" xfId="0" applyFont="1" applyBorder="1"/>
    <xf numFmtId="0" fontId="0" fillId="0" borderId="8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Fill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0" fillId="0" borderId="23" xfId="0" applyBorder="1"/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topLeftCell="A66" workbookViewId="0">
      <selection activeCell="I83" sqref="I83"/>
    </sheetView>
  </sheetViews>
  <sheetFormatPr defaultRowHeight="15.75" x14ac:dyDescent="0.25"/>
  <cols>
    <col min="1" max="1" width="12.140625" style="12" customWidth="1"/>
    <col min="2" max="2" width="35.7109375" style="41" customWidth="1"/>
    <col min="3" max="3" width="5.7109375" style="62" customWidth="1"/>
    <col min="4" max="5" width="5.7109375" customWidth="1"/>
    <col min="6" max="6" width="35.7109375" style="41" customWidth="1"/>
    <col min="10" max="12" width="9.140625" style="32"/>
    <col min="13" max="13" width="3.85546875" customWidth="1"/>
    <col min="16" max="18" width="9.140625" style="32"/>
  </cols>
  <sheetData>
    <row r="1" spans="1:18" ht="21.75" thickBot="1" x14ac:dyDescent="0.4">
      <c r="B1" s="56" t="s">
        <v>59</v>
      </c>
      <c r="C1" s="60"/>
    </row>
    <row r="2" spans="1:18" ht="18.75" x14ac:dyDescent="0.3">
      <c r="A2" s="13"/>
      <c r="B2" s="49" t="s">
        <v>4</v>
      </c>
      <c r="C2" s="61"/>
      <c r="D2" s="59"/>
      <c r="E2" s="59"/>
      <c r="F2" s="50" t="s">
        <v>5</v>
      </c>
      <c r="H2" s="33" t="s">
        <v>14</v>
      </c>
    </row>
    <row r="3" spans="1:18" ht="20.100000000000001" customHeight="1" x14ac:dyDescent="0.3">
      <c r="A3" s="51" t="s">
        <v>0</v>
      </c>
      <c r="B3" s="6" t="s">
        <v>51</v>
      </c>
      <c r="C3" s="6"/>
      <c r="D3" s="6"/>
      <c r="E3" s="6"/>
      <c r="F3" s="52" t="s">
        <v>56</v>
      </c>
      <c r="H3" s="33" t="s">
        <v>15</v>
      </c>
    </row>
    <row r="4" spans="1:18" ht="20.100000000000001" customHeight="1" x14ac:dyDescent="0.3">
      <c r="A4" s="51" t="s">
        <v>1</v>
      </c>
      <c r="B4" s="6" t="s">
        <v>52</v>
      </c>
      <c r="C4" s="6"/>
      <c r="D4" s="6"/>
      <c r="E4" s="6"/>
      <c r="F4" s="52" t="s">
        <v>57</v>
      </c>
      <c r="H4" s="33" t="s">
        <v>16</v>
      </c>
    </row>
    <row r="5" spans="1:18" ht="20.100000000000001" customHeight="1" x14ac:dyDescent="0.25">
      <c r="A5" s="51" t="s">
        <v>2</v>
      </c>
      <c r="B5" s="6" t="s">
        <v>60</v>
      </c>
      <c r="C5" s="6"/>
      <c r="D5" s="6"/>
      <c r="E5" s="6"/>
      <c r="F5" s="52" t="s">
        <v>58</v>
      </c>
    </row>
    <row r="6" spans="1:18" ht="20.100000000000001" customHeight="1" thickBot="1" x14ac:dyDescent="0.3">
      <c r="A6" s="53" t="s">
        <v>3</v>
      </c>
      <c r="B6" s="54" t="s">
        <v>54</v>
      </c>
      <c r="C6" s="6"/>
      <c r="D6" s="6"/>
      <c r="E6" s="6"/>
      <c r="F6" s="55" t="s">
        <v>53</v>
      </c>
    </row>
    <row r="7" spans="1:18" ht="16.5" thickBot="1" x14ac:dyDescent="0.3">
      <c r="H7" s="2" t="s">
        <v>21</v>
      </c>
      <c r="N7" t="s">
        <v>25</v>
      </c>
    </row>
    <row r="8" spans="1:18" ht="19.5" thickBot="1" x14ac:dyDescent="0.35">
      <c r="A8" s="112" t="s">
        <v>17</v>
      </c>
      <c r="B8" s="113"/>
      <c r="C8" s="113"/>
      <c r="D8" s="113"/>
      <c r="E8" s="113"/>
      <c r="F8" s="114"/>
      <c r="H8" s="32" t="str">
        <f>B3</f>
        <v>MEREWETHER</v>
      </c>
      <c r="N8" s="32" t="str">
        <f>F3</f>
        <v>SOLDIERS POINT 2</v>
      </c>
    </row>
    <row r="9" spans="1:18" ht="16.5" thickBot="1" x14ac:dyDescent="0.3">
      <c r="A9" s="13" t="s">
        <v>13</v>
      </c>
      <c r="B9" s="10" t="s">
        <v>4</v>
      </c>
      <c r="C9" s="63"/>
      <c r="D9" s="64"/>
      <c r="E9" s="65"/>
      <c r="F9" s="11" t="s">
        <v>4</v>
      </c>
      <c r="H9" s="21" t="s">
        <v>22</v>
      </c>
      <c r="I9" s="3"/>
      <c r="J9" s="101" t="s">
        <v>77</v>
      </c>
      <c r="K9" s="101"/>
      <c r="L9" s="102"/>
      <c r="N9" s="21" t="s">
        <v>22</v>
      </c>
      <c r="O9" s="3"/>
      <c r="P9" s="101" t="s">
        <v>82</v>
      </c>
      <c r="Q9" s="101"/>
      <c r="R9" s="102"/>
    </row>
    <row r="10" spans="1:18" ht="18.75" x14ac:dyDescent="0.3">
      <c r="A10" s="14" t="s">
        <v>6</v>
      </c>
      <c r="B10" s="1" t="s">
        <v>8</v>
      </c>
      <c r="C10" s="82">
        <v>0</v>
      </c>
      <c r="D10" s="83"/>
      <c r="E10" s="84">
        <v>10</v>
      </c>
      <c r="F10" s="4" t="s">
        <v>9</v>
      </c>
      <c r="H10" s="22" t="s">
        <v>23</v>
      </c>
      <c r="I10" s="18"/>
      <c r="J10" s="96" t="s">
        <v>88</v>
      </c>
      <c r="K10" s="96"/>
      <c r="L10" s="97"/>
      <c r="N10" s="22" t="s">
        <v>23</v>
      </c>
      <c r="O10" s="18"/>
      <c r="P10" s="96" t="s">
        <v>83</v>
      </c>
      <c r="Q10" s="96"/>
      <c r="R10" s="97"/>
    </row>
    <row r="11" spans="1:18" ht="19.5" thickBot="1" x14ac:dyDescent="0.3">
      <c r="A11" s="14" t="s">
        <v>10</v>
      </c>
      <c r="B11" s="7" t="str">
        <f>B3</f>
        <v>MEREWETHER</v>
      </c>
      <c r="C11" s="85">
        <f>C12+C13+C14</f>
        <v>52</v>
      </c>
      <c r="D11" s="85" t="s">
        <v>7</v>
      </c>
      <c r="E11" s="85">
        <f>E12+E13+E14</f>
        <v>72</v>
      </c>
      <c r="F11" s="42" t="str">
        <f>B6</f>
        <v>SOLDIERS POINT 1</v>
      </c>
      <c r="H11" s="23" t="s">
        <v>24</v>
      </c>
      <c r="I11" s="24"/>
      <c r="J11" s="98" t="s">
        <v>78</v>
      </c>
      <c r="K11" s="98"/>
      <c r="L11" s="99"/>
      <c r="N11" s="23" t="s">
        <v>24</v>
      </c>
      <c r="O11" s="24"/>
      <c r="P11" s="98" t="s">
        <v>84</v>
      </c>
      <c r="Q11" s="98"/>
      <c r="R11" s="99"/>
    </row>
    <row r="12" spans="1:18" x14ac:dyDescent="0.25">
      <c r="A12" s="14">
        <v>1</v>
      </c>
      <c r="B12" s="1" t="str">
        <f>J9</f>
        <v>STEVEN WRIGHT</v>
      </c>
      <c r="C12" s="1">
        <v>20</v>
      </c>
      <c r="D12" s="34"/>
      <c r="E12" s="68">
        <v>21</v>
      </c>
      <c r="F12" s="35" t="str">
        <f>J30</f>
        <v>MARK HAYNE</v>
      </c>
      <c r="H12" s="19"/>
      <c r="I12" s="20"/>
      <c r="J12" s="100"/>
      <c r="K12" s="100"/>
      <c r="L12" s="100"/>
    </row>
    <row r="13" spans="1:18" x14ac:dyDescent="0.25">
      <c r="A13" s="14">
        <v>2</v>
      </c>
      <c r="B13" s="1" t="str">
        <f t="shared" ref="B13:B14" si="0">J10</f>
        <v>KEN SHELSWELL</v>
      </c>
      <c r="C13" s="1">
        <v>13</v>
      </c>
      <c r="D13" s="34"/>
      <c r="E13" s="68">
        <v>26</v>
      </c>
      <c r="F13" s="35" t="str">
        <f t="shared" ref="F13:F14" si="1">J31</f>
        <v>GRAEME RAINEY</v>
      </c>
    </row>
    <row r="14" spans="1:18" ht="16.5" thickBot="1" x14ac:dyDescent="0.3">
      <c r="A14" s="45">
        <v>3</v>
      </c>
      <c r="B14" s="46" t="str">
        <f t="shared" si="0"/>
        <v>ROSS JOHNSON</v>
      </c>
      <c r="C14" s="69">
        <v>19</v>
      </c>
      <c r="D14" s="36"/>
      <c r="E14" s="70">
        <v>25</v>
      </c>
      <c r="F14" s="48" t="str">
        <f t="shared" si="1"/>
        <v>K HURLEY</v>
      </c>
      <c r="H14" s="2" t="s">
        <v>21</v>
      </c>
      <c r="N14" t="s">
        <v>25</v>
      </c>
    </row>
    <row r="15" spans="1:18" ht="19.5" thickBot="1" x14ac:dyDescent="0.35">
      <c r="A15" s="13" t="s">
        <v>6</v>
      </c>
      <c r="B15" s="39" t="s">
        <v>8</v>
      </c>
      <c r="C15" s="86">
        <v>10</v>
      </c>
      <c r="D15" s="83"/>
      <c r="E15" s="84">
        <v>0</v>
      </c>
      <c r="F15" s="40" t="s">
        <v>9</v>
      </c>
      <c r="H15" s="32" t="str">
        <f>B4</f>
        <v>EAST MAITLAND</v>
      </c>
      <c r="N15" s="32" t="str">
        <f>F4</f>
        <v>KAHIBAH</v>
      </c>
    </row>
    <row r="16" spans="1:18" ht="18.75" x14ac:dyDescent="0.25">
      <c r="A16" s="14" t="s">
        <v>10</v>
      </c>
      <c r="B16" s="43" t="str">
        <f>B4</f>
        <v>EAST MAITLAND</v>
      </c>
      <c r="C16" s="85">
        <f>C17+C18+C19</f>
        <v>69</v>
      </c>
      <c r="D16" s="85" t="s">
        <v>7</v>
      </c>
      <c r="E16" s="85">
        <f>E17+E18+E19</f>
        <v>50</v>
      </c>
      <c r="F16" s="44" t="str">
        <f>B5</f>
        <v>BERESFIELD 1</v>
      </c>
      <c r="H16" s="21" t="s">
        <v>22</v>
      </c>
      <c r="I16" s="3"/>
      <c r="J16" s="101" t="s">
        <v>61</v>
      </c>
      <c r="K16" s="101"/>
      <c r="L16" s="102"/>
      <c r="N16" s="25" t="s">
        <v>22</v>
      </c>
      <c r="O16" s="3"/>
      <c r="P16" s="101" t="s">
        <v>64</v>
      </c>
      <c r="Q16" s="101"/>
      <c r="R16" s="102"/>
    </row>
    <row r="17" spans="1:18" x14ac:dyDescent="0.25">
      <c r="A17" s="14">
        <v>6</v>
      </c>
      <c r="B17" s="34" t="str">
        <f>J16</f>
        <v>BARRY AUSTIN</v>
      </c>
      <c r="C17" s="72">
        <v>16</v>
      </c>
      <c r="D17" s="34"/>
      <c r="E17" s="68">
        <v>15</v>
      </c>
      <c r="F17" s="35" t="str">
        <f>J23</f>
        <v>KEITH TONKS</v>
      </c>
      <c r="H17" s="22" t="s">
        <v>23</v>
      </c>
      <c r="I17" s="18"/>
      <c r="J17" s="96" t="s">
        <v>62</v>
      </c>
      <c r="K17" s="96"/>
      <c r="L17" s="97"/>
      <c r="N17" s="26" t="s">
        <v>23</v>
      </c>
      <c r="O17" s="18"/>
      <c r="P17" s="96" t="s">
        <v>65</v>
      </c>
      <c r="Q17" s="96"/>
      <c r="R17" s="97"/>
    </row>
    <row r="18" spans="1:18" ht="16.5" thickBot="1" x14ac:dyDescent="0.3">
      <c r="A18" s="14">
        <v>5</v>
      </c>
      <c r="B18" s="34" t="str">
        <f>J17</f>
        <v>DAVID HOOPER</v>
      </c>
      <c r="C18" s="72">
        <v>23</v>
      </c>
      <c r="D18" s="34"/>
      <c r="E18" s="68">
        <v>22</v>
      </c>
      <c r="F18" s="35" t="str">
        <f t="shared" ref="F18:F19" si="2">J24</f>
        <v>BRUCE GLOVER</v>
      </c>
      <c r="H18" s="23" t="s">
        <v>24</v>
      </c>
      <c r="I18" s="24"/>
      <c r="J18" s="98" t="s">
        <v>63</v>
      </c>
      <c r="K18" s="98"/>
      <c r="L18" s="99"/>
      <c r="N18" s="27" t="s">
        <v>24</v>
      </c>
      <c r="O18" s="24"/>
      <c r="P18" s="98" t="s">
        <v>66</v>
      </c>
      <c r="Q18" s="98"/>
      <c r="R18" s="99"/>
    </row>
    <row r="19" spans="1:18" ht="16.5" thickBot="1" x14ac:dyDescent="0.3">
      <c r="A19" s="15">
        <v>4</v>
      </c>
      <c r="B19" s="36" t="str">
        <f t="shared" ref="B19" si="3">J18</f>
        <v>RONALD SMALL</v>
      </c>
      <c r="C19" s="73">
        <v>30</v>
      </c>
      <c r="D19" s="36"/>
      <c r="E19" s="70">
        <v>13</v>
      </c>
      <c r="F19" s="37" t="str">
        <f t="shared" si="2"/>
        <v>JIM SARGINSON</v>
      </c>
      <c r="H19" s="19"/>
      <c r="I19" s="20"/>
      <c r="J19" s="100"/>
      <c r="K19" s="100"/>
      <c r="L19" s="100"/>
    </row>
    <row r="20" spans="1:18" ht="16.5" thickBot="1" x14ac:dyDescent="0.3">
      <c r="A20" s="16"/>
      <c r="B20" s="5"/>
      <c r="C20" s="74"/>
      <c r="D20" s="5"/>
      <c r="E20" s="5"/>
      <c r="F20" s="5"/>
    </row>
    <row r="21" spans="1:18" x14ac:dyDescent="0.25">
      <c r="A21" s="13" t="s">
        <v>13</v>
      </c>
      <c r="B21" s="8" t="s">
        <v>5</v>
      </c>
      <c r="C21" s="75"/>
      <c r="D21" s="3"/>
      <c r="E21" s="76"/>
      <c r="F21" s="9" t="s">
        <v>5</v>
      </c>
      <c r="H21" s="2" t="s">
        <v>21</v>
      </c>
      <c r="N21" t="s">
        <v>26</v>
      </c>
    </row>
    <row r="22" spans="1:18" ht="19.5" thickBot="1" x14ac:dyDescent="0.35">
      <c r="A22" s="14" t="s">
        <v>6</v>
      </c>
      <c r="B22" s="1" t="s">
        <v>8</v>
      </c>
      <c r="C22" s="87">
        <v>9</v>
      </c>
      <c r="D22" s="88"/>
      <c r="E22" s="89">
        <v>1</v>
      </c>
      <c r="F22" s="4" t="s">
        <v>9</v>
      </c>
      <c r="H22" s="32" t="str">
        <f>B5</f>
        <v>BERESFIELD 1</v>
      </c>
      <c r="N22" s="32" t="str">
        <f>F5</f>
        <v>MAYFIELD WEST</v>
      </c>
    </row>
    <row r="23" spans="1:18" ht="18.75" x14ac:dyDescent="0.25">
      <c r="A23" s="14" t="s">
        <v>10</v>
      </c>
      <c r="B23" s="7" t="str">
        <f>F3</f>
        <v>SOLDIERS POINT 2</v>
      </c>
      <c r="C23" s="85">
        <f>C24+C25+C26</f>
        <v>58</v>
      </c>
      <c r="D23" s="85" t="s">
        <v>7</v>
      </c>
      <c r="E23" s="85">
        <f>E24+E25+E26</f>
        <v>57</v>
      </c>
      <c r="F23" s="42" t="str">
        <f>F6</f>
        <v>CARDIFF 1</v>
      </c>
      <c r="H23" s="21" t="s">
        <v>22</v>
      </c>
      <c r="I23" s="3"/>
      <c r="J23" s="101" t="s">
        <v>70</v>
      </c>
      <c r="K23" s="101"/>
      <c r="L23" s="102"/>
      <c r="N23" s="21" t="s">
        <v>22</v>
      </c>
      <c r="O23" s="3"/>
      <c r="P23" s="101" t="s">
        <v>67</v>
      </c>
      <c r="Q23" s="101"/>
      <c r="R23" s="102"/>
    </row>
    <row r="24" spans="1:18" x14ac:dyDescent="0.25">
      <c r="A24" s="14">
        <v>7</v>
      </c>
      <c r="B24" s="1" t="str">
        <f>P9</f>
        <v>BRIAN CULVERWELL</v>
      </c>
      <c r="C24" s="77">
        <v>8</v>
      </c>
      <c r="D24" s="34"/>
      <c r="E24" s="68">
        <v>25</v>
      </c>
      <c r="F24" s="35" t="str">
        <f>P30</f>
        <v>NEIL SMITH</v>
      </c>
      <c r="H24" s="22" t="s">
        <v>23</v>
      </c>
      <c r="I24" s="18"/>
      <c r="J24" s="96" t="s">
        <v>71</v>
      </c>
      <c r="K24" s="96"/>
      <c r="L24" s="97"/>
      <c r="N24" s="22" t="s">
        <v>23</v>
      </c>
      <c r="O24" s="18"/>
      <c r="P24" s="96" t="s">
        <v>68</v>
      </c>
      <c r="Q24" s="96"/>
      <c r="R24" s="97"/>
    </row>
    <row r="25" spans="1:18" ht="16.5" thickBot="1" x14ac:dyDescent="0.3">
      <c r="A25" s="14">
        <v>8</v>
      </c>
      <c r="B25" s="1" t="str">
        <f t="shared" ref="B25:B26" si="4">P10</f>
        <v>ANDREW McKELLER</v>
      </c>
      <c r="C25" s="77">
        <v>24</v>
      </c>
      <c r="D25" s="34"/>
      <c r="E25" s="68">
        <v>14</v>
      </c>
      <c r="F25" s="35" t="str">
        <f t="shared" ref="F25:F26" si="5">P31</f>
        <v>FRED JOYNER</v>
      </c>
      <c r="H25" s="23" t="s">
        <v>24</v>
      </c>
      <c r="I25" s="24"/>
      <c r="J25" s="98" t="s">
        <v>72</v>
      </c>
      <c r="K25" s="98"/>
      <c r="L25" s="99"/>
      <c r="N25" s="23" t="s">
        <v>24</v>
      </c>
      <c r="O25" s="24"/>
      <c r="P25" s="98" t="s">
        <v>69</v>
      </c>
      <c r="Q25" s="98"/>
      <c r="R25" s="99"/>
    </row>
    <row r="26" spans="1:18" ht="16.5" thickBot="1" x14ac:dyDescent="0.3">
      <c r="A26" s="45">
        <v>9</v>
      </c>
      <c r="B26" s="46" t="str">
        <f t="shared" si="4"/>
        <v>KEVIN PROSSER</v>
      </c>
      <c r="C26" s="78">
        <v>26</v>
      </c>
      <c r="D26" s="47"/>
      <c r="E26" s="79">
        <v>18</v>
      </c>
      <c r="F26" s="48" t="str">
        <f t="shared" si="5"/>
        <v xml:space="preserve">JOHN STEELE </v>
      </c>
      <c r="H26" s="19"/>
      <c r="I26" s="20"/>
      <c r="J26" s="100"/>
      <c r="K26" s="100"/>
      <c r="L26" s="100"/>
    </row>
    <row r="27" spans="1:18" x14ac:dyDescent="0.25">
      <c r="A27" s="13" t="s">
        <v>6</v>
      </c>
      <c r="B27" s="39" t="s">
        <v>8</v>
      </c>
      <c r="C27" s="71">
        <v>9</v>
      </c>
      <c r="D27" s="39"/>
      <c r="E27" s="67">
        <v>1</v>
      </c>
      <c r="F27" s="40" t="s">
        <v>9</v>
      </c>
    </row>
    <row r="28" spans="1:18" x14ac:dyDescent="0.25">
      <c r="A28" s="14" t="s">
        <v>10</v>
      </c>
      <c r="B28" s="43" t="str">
        <f>F4</f>
        <v>KAHIBAH</v>
      </c>
      <c r="C28" s="6">
        <f>C29+C30+C31</f>
        <v>74</v>
      </c>
      <c r="D28" s="6" t="s">
        <v>7</v>
      </c>
      <c r="E28" s="6">
        <f>E29+E30+E31</f>
        <v>47</v>
      </c>
      <c r="F28" s="44" t="str">
        <f>F5</f>
        <v>MAYFIELD WEST</v>
      </c>
      <c r="H28" s="2" t="s">
        <v>21</v>
      </c>
      <c r="N28" t="s">
        <v>25</v>
      </c>
    </row>
    <row r="29" spans="1:18" ht="16.5" thickBot="1" x14ac:dyDescent="0.3">
      <c r="A29" s="14">
        <v>20</v>
      </c>
      <c r="B29" s="34" t="str">
        <f>P16</f>
        <v>BERNARD McDONALD</v>
      </c>
      <c r="C29" s="72">
        <v>19</v>
      </c>
      <c r="D29" s="34"/>
      <c r="E29" s="68">
        <v>20</v>
      </c>
      <c r="F29" s="35" t="str">
        <f>P23</f>
        <v>ROBERT EDMONDS</v>
      </c>
      <c r="H29" s="32" t="str">
        <f>B6</f>
        <v>SOLDIERS POINT 1</v>
      </c>
      <c r="N29" s="57" t="str">
        <f>F6</f>
        <v>CARDIFF 1</v>
      </c>
    </row>
    <row r="30" spans="1:18" x14ac:dyDescent="0.25">
      <c r="A30" s="14">
        <v>11</v>
      </c>
      <c r="B30" s="34" t="str">
        <f t="shared" ref="B30:B31" si="6">P17</f>
        <v>LUIGI MANZI</v>
      </c>
      <c r="C30" s="72">
        <v>25</v>
      </c>
      <c r="D30" s="34"/>
      <c r="E30" s="68">
        <v>13</v>
      </c>
      <c r="F30" s="35" t="str">
        <f t="shared" ref="F30:F31" si="7">P24</f>
        <v>BREDAN BOYLE</v>
      </c>
      <c r="H30" s="21" t="s">
        <v>22</v>
      </c>
      <c r="I30" s="3"/>
      <c r="J30" s="101" t="s">
        <v>79</v>
      </c>
      <c r="K30" s="101"/>
      <c r="L30" s="102"/>
      <c r="N30" s="21" t="s">
        <v>22</v>
      </c>
      <c r="O30" s="3"/>
      <c r="P30" s="103" t="s">
        <v>85</v>
      </c>
      <c r="Q30" s="104"/>
      <c r="R30" s="105"/>
    </row>
    <row r="31" spans="1:18" ht="16.5" thickBot="1" x14ac:dyDescent="0.3">
      <c r="A31" s="15">
        <v>10</v>
      </c>
      <c r="B31" s="36" t="str">
        <f t="shared" si="6"/>
        <v>PETER PERKINS</v>
      </c>
      <c r="C31" s="73">
        <v>30</v>
      </c>
      <c r="D31" s="36"/>
      <c r="E31" s="70">
        <v>14</v>
      </c>
      <c r="F31" s="37" t="str">
        <f t="shared" si="7"/>
        <v xml:space="preserve">STEPHEN PEDELTY </v>
      </c>
      <c r="H31" s="22" t="s">
        <v>23</v>
      </c>
      <c r="I31" s="18"/>
      <c r="J31" s="96" t="s">
        <v>80</v>
      </c>
      <c r="K31" s="96"/>
      <c r="L31" s="97"/>
      <c r="N31" s="22" t="s">
        <v>23</v>
      </c>
      <c r="O31" s="18"/>
      <c r="P31" s="106" t="s">
        <v>86</v>
      </c>
      <c r="Q31" s="107"/>
      <c r="R31" s="108"/>
    </row>
    <row r="32" spans="1:18" ht="16.5" thickBot="1" x14ac:dyDescent="0.3">
      <c r="A32" s="17"/>
      <c r="B32" s="38"/>
      <c r="C32" s="80"/>
      <c r="D32" s="38"/>
      <c r="E32" s="38"/>
      <c r="F32" s="38"/>
      <c r="H32" s="23" t="s">
        <v>24</v>
      </c>
      <c r="I32" s="24"/>
      <c r="J32" s="98" t="s">
        <v>81</v>
      </c>
      <c r="K32" s="98"/>
      <c r="L32" s="99"/>
      <c r="N32" s="23" t="s">
        <v>24</v>
      </c>
      <c r="O32" s="24"/>
      <c r="P32" s="109" t="s">
        <v>87</v>
      </c>
      <c r="Q32" s="110"/>
      <c r="R32" s="111"/>
    </row>
    <row r="33" spans="1:12" ht="19.5" thickBot="1" x14ac:dyDescent="0.35">
      <c r="A33" s="112" t="s">
        <v>18</v>
      </c>
      <c r="B33" s="113"/>
      <c r="C33" s="113"/>
      <c r="D33" s="113"/>
      <c r="E33" s="113"/>
      <c r="F33" s="114"/>
      <c r="H33" s="19"/>
      <c r="I33" s="20"/>
      <c r="J33" s="100"/>
      <c r="K33" s="100"/>
      <c r="L33" s="100"/>
    </row>
    <row r="34" spans="1:12" x14ac:dyDescent="0.25">
      <c r="A34" s="13" t="s">
        <v>20</v>
      </c>
      <c r="B34" s="10" t="s">
        <v>4</v>
      </c>
      <c r="C34" s="66"/>
      <c r="D34" s="3"/>
      <c r="E34" s="76"/>
      <c r="F34" s="11" t="s">
        <v>4</v>
      </c>
    </row>
    <row r="35" spans="1:12" ht="18.75" x14ac:dyDescent="0.3">
      <c r="A35" s="14" t="s">
        <v>11</v>
      </c>
      <c r="B35" s="1" t="s">
        <v>8</v>
      </c>
      <c r="C35" s="90">
        <v>9</v>
      </c>
      <c r="D35" s="88"/>
      <c r="E35" s="89">
        <v>1</v>
      </c>
      <c r="F35" s="4" t="s">
        <v>9</v>
      </c>
    </row>
    <row r="36" spans="1:12" ht="18.75" x14ac:dyDescent="0.25">
      <c r="A36" s="14" t="s">
        <v>10</v>
      </c>
      <c r="B36" s="7" t="str">
        <f>B3</f>
        <v>MEREWETHER</v>
      </c>
      <c r="C36" s="85">
        <f>C37+C38+C39</f>
        <v>69</v>
      </c>
      <c r="D36" s="85" t="s">
        <v>7</v>
      </c>
      <c r="E36" s="85">
        <f>E37+E38+E39</f>
        <v>57</v>
      </c>
      <c r="F36" s="42" t="str">
        <f>B5</f>
        <v>BERESFIELD 1</v>
      </c>
      <c r="H36" s="32" t="s">
        <v>73</v>
      </c>
      <c r="I36" s="32"/>
    </row>
    <row r="37" spans="1:12" x14ac:dyDescent="0.25">
      <c r="A37" s="14">
        <v>11</v>
      </c>
      <c r="B37" s="1" t="str">
        <f>J9</f>
        <v>STEVEN WRIGHT</v>
      </c>
      <c r="C37" s="1">
        <v>21</v>
      </c>
      <c r="D37" s="34"/>
      <c r="E37" s="68">
        <v>27</v>
      </c>
      <c r="F37" s="35" t="str">
        <f>J23</f>
        <v>KEITH TONKS</v>
      </c>
      <c r="H37" s="32"/>
      <c r="I37" s="32"/>
    </row>
    <row r="38" spans="1:12" x14ac:dyDescent="0.25">
      <c r="A38" s="14">
        <v>10</v>
      </c>
      <c r="B38" s="1" t="str">
        <f t="shared" ref="B38:B39" si="8">J10</f>
        <v>KEN SHELSWELL</v>
      </c>
      <c r="C38" s="1">
        <v>21</v>
      </c>
      <c r="D38" s="34">
        <v>1</v>
      </c>
      <c r="E38" s="68">
        <v>17</v>
      </c>
      <c r="F38" s="35" t="str">
        <f t="shared" ref="F38:F39" si="9">J24</f>
        <v>BRUCE GLOVER</v>
      </c>
      <c r="H38" s="58" t="s">
        <v>74</v>
      </c>
      <c r="I38" s="58"/>
    </row>
    <row r="39" spans="1:12" ht="16.5" thickBot="1" x14ac:dyDescent="0.3">
      <c r="A39" s="45">
        <v>12</v>
      </c>
      <c r="B39" s="46" t="str">
        <f t="shared" si="8"/>
        <v>ROSS JOHNSON</v>
      </c>
      <c r="C39" s="69">
        <v>27</v>
      </c>
      <c r="D39" s="36"/>
      <c r="E39" s="70">
        <v>13</v>
      </c>
      <c r="F39" s="48" t="str">
        <f t="shared" si="9"/>
        <v>JIM SARGINSON</v>
      </c>
      <c r="H39" s="58" t="s">
        <v>75</v>
      </c>
      <c r="I39" s="58"/>
    </row>
    <row r="40" spans="1:12" ht="18.75" x14ac:dyDescent="0.3">
      <c r="A40" s="13" t="s">
        <v>11</v>
      </c>
      <c r="B40" s="39" t="s">
        <v>8</v>
      </c>
      <c r="C40" s="86">
        <v>9</v>
      </c>
      <c r="D40" s="83"/>
      <c r="E40" s="84">
        <v>1</v>
      </c>
      <c r="F40" s="40" t="s">
        <v>9</v>
      </c>
      <c r="H40" s="58" t="s">
        <v>76</v>
      </c>
      <c r="I40" s="58"/>
    </row>
    <row r="41" spans="1:12" ht="18.75" x14ac:dyDescent="0.25">
      <c r="A41" s="14" t="s">
        <v>10</v>
      </c>
      <c r="B41" s="43" t="str">
        <f>B4</f>
        <v>EAST MAITLAND</v>
      </c>
      <c r="C41" s="85">
        <f>C42+C43+C44</f>
        <v>57</v>
      </c>
      <c r="D41" s="85" t="s">
        <v>7</v>
      </c>
      <c r="E41" s="85">
        <f>E42+E43+E44</f>
        <v>53</v>
      </c>
      <c r="F41" s="44" t="str">
        <f>B6</f>
        <v>SOLDIERS POINT 1</v>
      </c>
    </row>
    <row r="42" spans="1:12" x14ac:dyDescent="0.25">
      <c r="A42" s="14">
        <v>8</v>
      </c>
      <c r="B42" s="34" t="str">
        <f>J16</f>
        <v>BARRY AUSTIN</v>
      </c>
      <c r="C42" s="72">
        <v>17</v>
      </c>
      <c r="D42" s="34"/>
      <c r="E42" s="68">
        <v>24</v>
      </c>
      <c r="F42" s="35" t="str">
        <f>J30</f>
        <v>MARK HAYNE</v>
      </c>
    </row>
    <row r="43" spans="1:12" x14ac:dyDescent="0.25">
      <c r="A43" s="14">
        <v>9</v>
      </c>
      <c r="B43" s="34" t="str">
        <f t="shared" ref="B43:B44" si="10">J17</f>
        <v>DAVID HOOPER</v>
      </c>
      <c r="C43" s="72">
        <v>19</v>
      </c>
      <c r="D43" s="34"/>
      <c r="E43" s="68">
        <v>18</v>
      </c>
      <c r="F43" s="35" t="str">
        <f t="shared" ref="F43:F44" si="11">J31</f>
        <v>GRAEME RAINEY</v>
      </c>
    </row>
    <row r="44" spans="1:12" ht="16.5" thickBot="1" x14ac:dyDescent="0.3">
      <c r="A44" s="15">
        <v>7</v>
      </c>
      <c r="B44" s="36" t="str">
        <f t="shared" si="10"/>
        <v>RONALD SMALL</v>
      </c>
      <c r="C44" s="73">
        <v>21</v>
      </c>
      <c r="D44" s="36"/>
      <c r="E44" s="70">
        <v>11</v>
      </c>
      <c r="F44" s="37" t="str">
        <f t="shared" si="11"/>
        <v>K HURLEY</v>
      </c>
    </row>
    <row r="45" spans="1:12" ht="16.5" thickBot="1" x14ac:dyDescent="0.3">
      <c r="A45" s="16"/>
      <c r="B45" s="5"/>
      <c r="C45" s="74"/>
      <c r="D45" s="5"/>
      <c r="E45" s="5"/>
      <c r="F45" s="5"/>
    </row>
    <row r="46" spans="1:12" x14ac:dyDescent="0.25">
      <c r="A46" s="13" t="s">
        <v>20</v>
      </c>
      <c r="B46" s="8" t="s">
        <v>5</v>
      </c>
      <c r="C46" s="66"/>
      <c r="D46" s="3"/>
      <c r="E46" s="76"/>
      <c r="F46" s="9" t="s">
        <v>5</v>
      </c>
    </row>
    <row r="47" spans="1:12" ht="18.75" x14ac:dyDescent="0.3">
      <c r="A47" s="14" t="s">
        <v>11</v>
      </c>
      <c r="B47" s="1" t="s">
        <v>8</v>
      </c>
      <c r="C47" s="90">
        <v>10</v>
      </c>
      <c r="D47" s="88"/>
      <c r="E47" s="89">
        <v>0</v>
      </c>
      <c r="F47" s="4" t="s">
        <v>9</v>
      </c>
    </row>
    <row r="48" spans="1:12" ht="18.75" x14ac:dyDescent="0.25">
      <c r="A48" s="14" t="s">
        <v>10</v>
      </c>
      <c r="B48" s="7" t="str">
        <f>F3</f>
        <v>SOLDIERS POINT 2</v>
      </c>
      <c r="C48" s="85">
        <f>C49+C50+C51</f>
        <v>62</v>
      </c>
      <c r="D48" s="85" t="s">
        <v>7</v>
      </c>
      <c r="E48" s="85">
        <f>E49+E50+E51</f>
        <v>42</v>
      </c>
      <c r="F48" s="42" t="str">
        <f>F5</f>
        <v>MAYFIELD WEST</v>
      </c>
    </row>
    <row r="49" spans="1:6" x14ac:dyDescent="0.25">
      <c r="A49" s="14">
        <v>5</v>
      </c>
      <c r="B49" s="1" t="str">
        <f>P9</f>
        <v>BRIAN CULVERWELL</v>
      </c>
      <c r="C49" s="1">
        <v>23</v>
      </c>
      <c r="D49" s="34"/>
      <c r="E49" s="68">
        <v>18</v>
      </c>
      <c r="F49" s="35" t="str">
        <f>P23</f>
        <v>ROBERT EDMONDS</v>
      </c>
    </row>
    <row r="50" spans="1:6" x14ac:dyDescent="0.25">
      <c r="A50" s="14">
        <v>4</v>
      </c>
      <c r="B50" s="1" t="str">
        <f t="shared" ref="B50:B51" si="12">P10</f>
        <v>ANDREW McKELLER</v>
      </c>
      <c r="C50" s="1">
        <v>19</v>
      </c>
      <c r="D50" s="34"/>
      <c r="E50" s="68">
        <v>13</v>
      </c>
      <c r="F50" s="35" t="str">
        <f t="shared" ref="F50:F51" si="13">P24</f>
        <v>BREDAN BOYLE</v>
      </c>
    </row>
    <row r="51" spans="1:6" ht="16.5" thickBot="1" x14ac:dyDescent="0.3">
      <c r="A51" s="45">
        <v>6</v>
      </c>
      <c r="B51" s="46" t="str">
        <f t="shared" si="12"/>
        <v>KEVIN PROSSER</v>
      </c>
      <c r="C51" s="69">
        <v>20</v>
      </c>
      <c r="D51" s="36"/>
      <c r="E51" s="70">
        <v>11</v>
      </c>
      <c r="F51" s="48" t="str">
        <f t="shared" si="13"/>
        <v xml:space="preserve">STEPHEN PEDELTY </v>
      </c>
    </row>
    <row r="52" spans="1:6" ht="18.75" x14ac:dyDescent="0.3">
      <c r="A52" s="13" t="s">
        <v>11</v>
      </c>
      <c r="B52" s="39" t="s">
        <v>8</v>
      </c>
      <c r="C52" s="86">
        <v>1</v>
      </c>
      <c r="D52" s="83"/>
      <c r="E52" s="84">
        <v>9</v>
      </c>
      <c r="F52" s="40" t="s">
        <v>9</v>
      </c>
    </row>
    <row r="53" spans="1:6" ht="18.75" x14ac:dyDescent="0.25">
      <c r="A53" s="14" t="s">
        <v>10</v>
      </c>
      <c r="B53" s="43" t="str">
        <f>F4</f>
        <v>KAHIBAH</v>
      </c>
      <c r="C53" s="85">
        <f>C54+C55+C56</f>
        <v>60</v>
      </c>
      <c r="D53" s="85" t="s">
        <v>7</v>
      </c>
      <c r="E53" s="85">
        <f>E54+E55+E56</f>
        <v>63</v>
      </c>
      <c r="F53" s="44" t="str">
        <f>F6</f>
        <v>CARDIFF 1</v>
      </c>
    </row>
    <row r="54" spans="1:6" x14ac:dyDescent="0.25">
      <c r="A54" s="14">
        <v>2</v>
      </c>
      <c r="B54" s="34" t="str">
        <f>P16</f>
        <v>BERNARD McDONALD</v>
      </c>
      <c r="C54" s="72">
        <v>18</v>
      </c>
      <c r="D54" s="34"/>
      <c r="E54" s="68">
        <v>28</v>
      </c>
      <c r="F54" s="35" t="str">
        <f>P30</f>
        <v>NEIL SMITH</v>
      </c>
    </row>
    <row r="55" spans="1:6" x14ac:dyDescent="0.25">
      <c r="A55" s="14">
        <v>3</v>
      </c>
      <c r="B55" s="34" t="str">
        <f t="shared" ref="B55:B56" si="14">P17</f>
        <v>LUIGI MANZI</v>
      </c>
      <c r="C55" s="72">
        <v>19</v>
      </c>
      <c r="D55" s="34"/>
      <c r="E55" s="68">
        <v>21</v>
      </c>
      <c r="F55" s="35" t="str">
        <f t="shared" ref="F55:F56" si="15">P31</f>
        <v>FRED JOYNER</v>
      </c>
    </row>
    <row r="56" spans="1:6" ht="16.5" thickBot="1" x14ac:dyDescent="0.3">
      <c r="A56" s="15">
        <v>1</v>
      </c>
      <c r="B56" s="36" t="str">
        <f t="shared" si="14"/>
        <v>PETER PERKINS</v>
      </c>
      <c r="C56" s="73">
        <v>23</v>
      </c>
      <c r="D56" s="36"/>
      <c r="E56" s="70">
        <v>14</v>
      </c>
      <c r="F56" s="37" t="str">
        <f t="shared" si="15"/>
        <v xml:space="preserve">JOHN STEELE </v>
      </c>
    </row>
    <row r="57" spans="1:6" ht="16.5" thickBot="1" x14ac:dyDescent="0.3"/>
    <row r="58" spans="1:6" ht="19.5" thickBot="1" x14ac:dyDescent="0.35">
      <c r="A58" s="112" t="s">
        <v>19</v>
      </c>
      <c r="B58" s="113"/>
      <c r="C58" s="113"/>
      <c r="D58" s="113"/>
      <c r="E58" s="113"/>
      <c r="F58" s="114"/>
    </row>
    <row r="59" spans="1:6" ht="16.5" thickBot="1" x14ac:dyDescent="0.3">
      <c r="A59" s="13" t="s">
        <v>13</v>
      </c>
      <c r="B59" s="10" t="s">
        <v>4</v>
      </c>
      <c r="C59" s="63"/>
      <c r="D59" s="64"/>
      <c r="E59" s="65"/>
      <c r="F59" s="11" t="s">
        <v>4</v>
      </c>
    </row>
    <row r="60" spans="1:6" x14ac:dyDescent="0.25">
      <c r="A60" s="14" t="s">
        <v>12</v>
      </c>
      <c r="B60" s="1" t="s">
        <v>8</v>
      </c>
      <c r="C60" s="66"/>
      <c r="D60" s="39"/>
      <c r="E60" s="67"/>
      <c r="F60" s="4" t="s">
        <v>9</v>
      </c>
    </row>
    <row r="61" spans="1:6" x14ac:dyDescent="0.25">
      <c r="A61" s="14" t="s">
        <v>10</v>
      </c>
      <c r="B61" s="7" t="str">
        <f>B3</f>
        <v>MEREWETHER</v>
      </c>
      <c r="C61" s="6">
        <f>C62+C63+C64</f>
        <v>71</v>
      </c>
      <c r="D61" s="6" t="s">
        <v>7</v>
      </c>
      <c r="E61" s="6">
        <f>E62+E63+E64</f>
        <v>56</v>
      </c>
      <c r="F61" s="42" t="str">
        <f>B4</f>
        <v>EAST MAITLAND</v>
      </c>
    </row>
    <row r="62" spans="1:6" x14ac:dyDescent="0.25">
      <c r="A62" s="14">
        <v>3</v>
      </c>
      <c r="B62" s="1" t="str">
        <f>J9</f>
        <v>STEVEN WRIGHT</v>
      </c>
      <c r="C62" s="1">
        <v>18</v>
      </c>
      <c r="D62" s="34"/>
      <c r="E62" s="68">
        <v>21</v>
      </c>
      <c r="F62" s="35" t="str">
        <f>J16</f>
        <v>BARRY AUSTIN</v>
      </c>
    </row>
    <row r="63" spans="1:6" x14ac:dyDescent="0.25">
      <c r="A63" s="14">
        <v>1</v>
      </c>
      <c r="B63" s="1" t="str">
        <f t="shared" ref="B63:B64" si="16">J10</f>
        <v>KEN SHELSWELL</v>
      </c>
      <c r="C63" s="1">
        <v>21</v>
      </c>
      <c r="D63" s="34"/>
      <c r="E63" s="68">
        <v>29</v>
      </c>
      <c r="F63" s="35" t="str">
        <f t="shared" ref="F63:F64" si="17">J17</f>
        <v>DAVID HOOPER</v>
      </c>
    </row>
    <row r="64" spans="1:6" ht="16.5" thickBot="1" x14ac:dyDescent="0.3">
      <c r="A64" s="45">
        <v>2</v>
      </c>
      <c r="B64" s="46" t="str">
        <f t="shared" si="16"/>
        <v>ROSS JOHNSON</v>
      </c>
      <c r="C64" s="69">
        <v>32</v>
      </c>
      <c r="D64" s="36"/>
      <c r="E64" s="70">
        <v>6</v>
      </c>
      <c r="F64" s="48" t="str">
        <f t="shared" si="17"/>
        <v>RONALD SMALL</v>
      </c>
    </row>
    <row r="65" spans="1:6" x14ac:dyDescent="0.25">
      <c r="A65" s="13" t="s">
        <v>12</v>
      </c>
      <c r="B65" s="39" t="s">
        <v>8</v>
      </c>
      <c r="C65" s="71"/>
      <c r="D65" s="39"/>
      <c r="E65" s="67"/>
      <c r="F65" s="40" t="s">
        <v>9</v>
      </c>
    </row>
    <row r="66" spans="1:6" x14ac:dyDescent="0.25">
      <c r="A66" s="14" t="s">
        <v>10</v>
      </c>
      <c r="B66" s="43" t="str">
        <f>B5</f>
        <v>BERESFIELD 1</v>
      </c>
      <c r="C66" s="6">
        <f>C67+C68+C69</f>
        <v>43</v>
      </c>
      <c r="D66" s="6" t="s">
        <v>7</v>
      </c>
      <c r="E66" s="6">
        <f>E67+E68+E69</f>
        <v>62</v>
      </c>
      <c r="F66" s="44" t="str">
        <f>B6</f>
        <v>SOLDIERS POINT 1</v>
      </c>
    </row>
    <row r="67" spans="1:6" x14ac:dyDescent="0.25">
      <c r="A67" s="14">
        <v>4</v>
      </c>
      <c r="B67" s="34" t="str">
        <f>J23</f>
        <v>KEITH TONKS</v>
      </c>
      <c r="C67" s="72">
        <v>16</v>
      </c>
      <c r="D67" s="34"/>
      <c r="E67" s="68">
        <v>21</v>
      </c>
      <c r="F67" s="35" t="str">
        <f>J30</f>
        <v>MARK HAYNE</v>
      </c>
    </row>
    <row r="68" spans="1:6" x14ac:dyDescent="0.25">
      <c r="A68" s="14">
        <v>6</v>
      </c>
      <c r="B68" s="34" t="str">
        <f t="shared" ref="B68:B69" si="18">J24</f>
        <v>BRUCE GLOVER</v>
      </c>
      <c r="C68" s="72">
        <v>11</v>
      </c>
      <c r="D68" s="34"/>
      <c r="E68" s="68">
        <v>21</v>
      </c>
      <c r="F68" s="35" t="str">
        <f t="shared" ref="F68:F69" si="19">J31</f>
        <v>GRAEME RAINEY</v>
      </c>
    </row>
    <row r="69" spans="1:6" ht="16.5" thickBot="1" x14ac:dyDescent="0.3">
      <c r="A69" s="15">
        <v>5</v>
      </c>
      <c r="B69" s="36" t="str">
        <f t="shared" si="18"/>
        <v>JIM SARGINSON</v>
      </c>
      <c r="C69" s="73">
        <v>16</v>
      </c>
      <c r="D69" s="36"/>
      <c r="E69" s="70">
        <v>20</v>
      </c>
      <c r="F69" s="37" t="str">
        <f t="shared" si="19"/>
        <v>K HURLEY</v>
      </c>
    </row>
    <row r="70" spans="1:6" ht="16.5" thickBot="1" x14ac:dyDescent="0.3">
      <c r="A70" s="16"/>
      <c r="B70" s="5"/>
      <c r="C70" s="74"/>
      <c r="D70" s="5"/>
      <c r="E70" s="5"/>
      <c r="F70" s="5"/>
    </row>
    <row r="71" spans="1:6" ht="16.5" thickBot="1" x14ac:dyDescent="0.3">
      <c r="A71" s="13" t="s">
        <v>13</v>
      </c>
      <c r="B71" s="8" t="s">
        <v>5</v>
      </c>
      <c r="C71" s="63"/>
      <c r="D71" s="64"/>
      <c r="E71" s="65"/>
      <c r="F71" s="9" t="s">
        <v>5</v>
      </c>
    </row>
    <row r="72" spans="1:6" x14ac:dyDescent="0.25">
      <c r="A72" s="14" t="s">
        <v>12</v>
      </c>
      <c r="B72" s="1" t="s">
        <v>8</v>
      </c>
      <c r="C72" s="66"/>
      <c r="D72" s="39"/>
      <c r="E72" s="67"/>
      <c r="F72" s="4" t="s">
        <v>9</v>
      </c>
    </row>
    <row r="73" spans="1:6" x14ac:dyDescent="0.25">
      <c r="A73" s="14" t="s">
        <v>10</v>
      </c>
      <c r="B73" s="7" t="str">
        <f>F3</f>
        <v>SOLDIERS POINT 2</v>
      </c>
      <c r="C73" s="6">
        <f>C74+C75+C76</f>
        <v>47</v>
      </c>
      <c r="D73" s="6" t="s">
        <v>7</v>
      </c>
      <c r="E73" s="6">
        <f>E74+E75+E76</f>
        <v>59</v>
      </c>
      <c r="F73" s="42" t="str">
        <f>F4</f>
        <v>KAHIBAH</v>
      </c>
    </row>
    <row r="74" spans="1:6" x14ac:dyDescent="0.25">
      <c r="A74" s="14">
        <v>9</v>
      </c>
      <c r="B74" s="1" t="str">
        <f>P9</f>
        <v>BRIAN CULVERWELL</v>
      </c>
      <c r="C74" s="1">
        <v>21</v>
      </c>
      <c r="D74" s="34"/>
      <c r="E74" s="68">
        <v>16</v>
      </c>
      <c r="F74" s="35" t="str">
        <f>P16</f>
        <v>BERNARD McDONALD</v>
      </c>
    </row>
    <row r="75" spans="1:6" x14ac:dyDescent="0.25">
      <c r="A75" s="14">
        <v>7</v>
      </c>
      <c r="B75" s="1" t="str">
        <f t="shared" ref="B75:B76" si="20">P10</f>
        <v>ANDREW McKELLER</v>
      </c>
      <c r="C75" s="1">
        <v>7</v>
      </c>
      <c r="D75" s="34"/>
      <c r="E75" s="68">
        <v>21</v>
      </c>
      <c r="F75" s="35" t="str">
        <f t="shared" ref="F75:F76" si="21">P17</f>
        <v>LUIGI MANZI</v>
      </c>
    </row>
    <row r="76" spans="1:6" ht="16.5" thickBot="1" x14ac:dyDescent="0.3">
      <c r="A76" s="45">
        <v>8</v>
      </c>
      <c r="B76" s="46" t="str">
        <f t="shared" si="20"/>
        <v>KEVIN PROSSER</v>
      </c>
      <c r="C76" s="69">
        <v>19</v>
      </c>
      <c r="D76" s="36"/>
      <c r="E76" s="70">
        <v>22</v>
      </c>
      <c r="F76" s="48" t="str">
        <f t="shared" si="21"/>
        <v>PETER PERKINS</v>
      </c>
    </row>
    <row r="77" spans="1:6" x14ac:dyDescent="0.25">
      <c r="A77" s="13" t="s">
        <v>12</v>
      </c>
      <c r="B77" s="39" t="s">
        <v>8</v>
      </c>
      <c r="C77" s="71"/>
      <c r="D77" s="39"/>
      <c r="E77" s="67"/>
      <c r="F77" s="40" t="s">
        <v>9</v>
      </c>
    </row>
    <row r="78" spans="1:6" x14ac:dyDescent="0.25">
      <c r="A78" s="14" t="s">
        <v>10</v>
      </c>
      <c r="B78" s="43" t="str">
        <f>F5</f>
        <v>MAYFIELD WEST</v>
      </c>
      <c r="C78" s="6">
        <f>C79+C80+C81</f>
        <v>37</v>
      </c>
      <c r="D78" s="6" t="s">
        <v>7</v>
      </c>
      <c r="E78" s="6">
        <f>E79+E80+E81</f>
        <v>75</v>
      </c>
      <c r="F78" s="44" t="str">
        <f>F6</f>
        <v>CARDIFF 1</v>
      </c>
    </row>
    <row r="79" spans="1:6" x14ac:dyDescent="0.25">
      <c r="A79" s="14">
        <v>10</v>
      </c>
      <c r="B79" s="34" t="str">
        <f>P23</f>
        <v>ROBERT EDMONDS</v>
      </c>
      <c r="C79" s="72">
        <v>18</v>
      </c>
      <c r="D79" s="34"/>
      <c r="E79" s="68">
        <v>19</v>
      </c>
      <c r="F79" s="35" t="str">
        <f>P30</f>
        <v>NEIL SMITH</v>
      </c>
    </row>
    <row r="80" spans="1:6" x14ac:dyDescent="0.25">
      <c r="A80" s="14">
        <v>12</v>
      </c>
      <c r="B80" s="34" t="str">
        <f t="shared" ref="B80:B81" si="22">P24</f>
        <v>BREDAN BOYLE</v>
      </c>
      <c r="C80" s="72">
        <v>12</v>
      </c>
      <c r="D80" s="34"/>
      <c r="E80" s="68">
        <v>22</v>
      </c>
      <c r="F80" s="35" t="str">
        <f t="shared" ref="F80:F81" si="23">P31</f>
        <v>FRED JOYNER</v>
      </c>
    </row>
    <row r="81" spans="1:6" ht="16.5" thickBot="1" x14ac:dyDescent="0.3">
      <c r="A81" s="15">
        <v>11</v>
      </c>
      <c r="B81" s="36" t="str">
        <f t="shared" si="22"/>
        <v xml:space="preserve">STEPHEN PEDELTY </v>
      </c>
      <c r="C81" s="73">
        <v>7</v>
      </c>
      <c r="D81" s="36"/>
      <c r="E81" s="70">
        <v>34</v>
      </c>
      <c r="F81" s="37" t="str">
        <f t="shared" si="23"/>
        <v xml:space="preserve">JOHN STEELE </v>
      </c>
    </row>
    <row r="82" spans="1:6" ht="16.5" thickBot="1" x14ac:dyDescent="0.3"/>
    <row r="83" spans="1:6" x14ac:dyDescent="0.25">
      <c r="A83" s="13" t="s">
        <v>90</v>
      </c>
      <c r="B83" s="94" t="s">
        <v>91</v>
      </c>
      <c r="C83" s="71"/>
      <c r="D83" s="39"/>
      <c r="E83" s="67"/>
      <c r="F83" s="95" t="s">
        <v>91</v>
      </c>
    </row>
    <row r="84" spans="1:6" x14ac:dyDescent="0.25">
      <c r="A84" s="14" t="s">
        <v>10</v>
      </c>
      <c r="B84" s="91" t="s">
        <v>53</v>
      </c>
      <c r="C84" s="6">
        <f>C85+C86+C87</f>
        <v>56</v>
      </c>
      <c r="D84" s="6" t="s">
        <v>7</v>
      </c>
      <c r="E84" s="6">
        <f>E85+E86+E87</f>
        <v>46</v>
      </c>
      <c r="F84" s="92" t="s">
        <v>54</v>
      </c>
    </row>
    <row r="85" spans="1:6" x14ac:dyDescent="0.25">
      <c r="A85" s="14">
        <v>9</v>
      </c>
      <c r="B85" s="34" t="s">
        <v>85</v>
      </c>
      <c r="C85" s="72">
        <v>20</v>
      </c>
      <c r="D85" s="34"/>
      <c r="E85" s="68">
        <v>12</v>
      </c>
      <c r="F85" s="35" t="s">
        <v>79</v>
      </c>
    </row>
    <row r="86" spans="1:6" x14ac:dyDescent="0.25">
      <c r="A86" s="14">
        <v>7</v>
      </c>
      <c r="B86" s="34" t="s">
        <v>86</v>
      </c>
      <c r="C86" s="72">
        <v>10</v>
      </c>
      <c r="D86" s="34"/>
      <c r="E86" s="68">
        <v>21</v>
      </c>
      <c r="F86" s="35" t="s">
        <v>80</v>
      </c>
    </row>
    <row r="87" spans="1:6" ht="16.5" thickBot="1" x14ac:dyDescent="0.3">
      <c r="A87" s="15">
        <v>8</v>
      </c>
      <c r="B87" s="36" t="s">
        <v>87</v>
      </c>
      <c r="C87" s="73">
        <v>26</v>
      </c>
      <c r="D87" s="36"/>
      <c r="E87" s="70">
        <v>13</v>
      </c>
      <c r="F87" s="37" t="s">
        <v>81</v>
      </c>
    </row>
  </sheetData>
  <mergeCells count="31">
    <mergeCell ref="A8:F8"/>
    <mergeCell ref="A33:F33"/>
    <mergeCell ref="A58:F58"/>
    <mergeCell ref="J9:L9"/>
    <mergeCell ref="J10:L10"/>
    <mergeCell ref="J11:L11"/>
    <mergeCell ref="J12:L12"/>
    <mergeCell ref="J16:L16"/>
    <mergeCell ref="J17:L17"/>
    <mergeCell ref="J18:L18"/>
    <mergeCell ref="J19:L19"/>
    <mergeCell ref="J23:L23"/>
    <mergeCell ref="J24:L24"/>
    <mergeCell ref="J25:L25"/>
    <mergeCell ref="J26:L26"/>
    <mergeCell ref="J30:L30"/>
    <mergeCell ref="J31:L31"/>
    <mergeCell ref="J32:L32"/>
    <mergeCell ref="J33:L33"/>
    <mergeCell ref="P9:R9"/>
    <mergeCell ref="P10:R10"/>
    <mergeCell ref="P11:R11"/>
    <mergeCell ref="P16:R16"/>
    <mergeCell ref="P17:R17"/>
    <mergeCell ref="P18:R18"/>
    <mergeCell ref="P23:R23"/>
    <mergeCell ref="P24:R24"/>
    <mergeCell ref="P25:R25"/>
    <mergeCell ref="P30:R30"/>
    <mergeCell ref="P31:R31"/>
    <mergeCell ref="P32:R32"/>
  </mergeCells>
  <pageMargins left="0.23622047244094491" right="0.23622047244094491" top="0.23622047244094491" bottom="0.23622047244094491" header="0.31496062992125984" footer="0.31496062992125984"/>
  <pageSetup paperSize="9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Q11" sqref="Q11"/>
    </sheetView>
  </sheetViews>
  <sheetFormatPr defaultRowHeight="15" x14ac:dyDescent="0.25"/>
  <cols>
    <col min="1" max="1" width="25.140625" customWidth="1"/>
    <col min="2" max="10" width="7.7109375" customWidth="1"/>
    <col min="11" max="14" width="11.28515625" customWidth="1"/>
  </cols>
  <sheetData>
    <row r="1" spans="1:17" ht="36" x14ac:dyDescent="0.55000000000000004">
      <c r="A1" s="30" t="s">
        <v>55</v>
      </c>
      <c r="F1" s="30" t="s">
        <v>89</v>
      </c>
    </row>
    <row r="3" spans="1:17" ht="18.75" x14ac:dyDescent="0.3">
      <c r="A3" s="28" t="s">
        <v>28</v>
      </c>
      <c r="B3" s="115" t="s">
        <v>29</v>
      </c>
      <c r="C3" s="115"/>
      <c r="D3" s="115"/>
      <c r="E3" s="115" t="s">
        <v>30</v>
      </c>
      <c r="F3" s="115"/>
      <c r="G3" s="115"/>
      <c r="H3" s="115" t="s">
        <v>31</v>
      </c>
      <c r="I3" s="115"/>
      <c r="J3" s="115"/>
      <c r="K3" s="116" t="s">
        <v>34</v>
      </c>
      <c r="L3" s="116"/>
      <c r="M3" s="116"/>
      <c r="N3" s="116"/>
    </row>
    <row r="4" spans="1:17" ht="18.75" x14ac:dyDescent="0.3">
      <c r="A4" s="28"/>
      <c r="B4" s="81" t="s">
        <v>32</v>
      </c>
      <c r="C4" s="81" t="s">
        <v>33</v>
      </c>
      <c r="D4" s="81" t="s">
        <v>39</v>
      </c>
      <c r="E4" s="81" t="s">
        <v>32</v>
      </c>
      <c r="F4" s="81" t="s">
        <v>33</v>
      </c>
      <c r="G4" s="81" t="s">
        <v>39</v>
      </c>
      <c r="H4" s="81" t="s">
        <v>32</v>
      </c>
      <c r="I4" s="81" t="s">
        <v>33</v>
      </c>
      <c r="J4" s="81" t="s">
        <v>39</v>
      </c>
      <c r="K4" s="29" t="s">
        <v>35</v>
      </c>
      <c r="L4" s="29" t="s">
        <v>36</v>
      </c>
      <c r="M4" s="29" t="s">
        <v>37</v>
      </c>
      <c r="N4" s="29" t="s">
        <v>38</v>
      </c>
    </row>
    <row r="5" spans="1:17" ht="18.75" x14ac:dyDescent="0.3">
      <c r="A5" s="31" t="str">
        <f>DRAW!B6</f>
        <v>SOLDIERS POINT 1</v>
      </c>
      <c r="B5" s="34">
        <v>72</v>
      </c>
      <c r="C5" s="34">
        <v>52</v>
      </c>
      <c r="D5" s="34">
        <v>10</v>
      </c>
      <c r="E5" s="34">
        <v>53</v>
      </c>
      <c r="F5" s="34">
        <v>57</v>
      </c>
      <c r="G5" s="34">
        <v>1</v>
      </c>
      <c r="H5" s="34">
        <v>62</v>
      </c>
      <c r="I5" s="34">
        <v>43</v>
      </c>
      <c r="J5" s="34">
        <v>10</v>
      </c>
      <c r="K5" s="29">
        <f>B5+E5+H5</f>
        <v>187</v>
      </c>
      <c r="L5" s="29">
        <f>C5+F5+I5</f>
        <v>152</v>
      </c>
      <c r="M5" s="29">
        <f>K5-L5</f>
        <v>35</v>
      </c>
      <c r="N5" s="29">
        <f>D5+G5+J5</f>
        <v>21</v>
      </c>
    </row>
    <row r="6" spans="1:17" ht="18.75" x14ac:dyDescent="0.3">
      <c r="A6" s="31" t="str">
        <f>DRAW!B4</f>
        <v>EAST MAITLAND</v>
      </c>
      <c r="B6" s="34">
        <v>69</v>
      </c>
      <c r="C6" s="34">
        <v>50</v>
      </c>
      <c r="D6" s="34">
        <v>10</v>
      </c>
      <c r="E6" s="34">
        <v>57</v>
      </c>
      <c r="F6" s="34">
        <v>53</v>
      </c>
      <c r="G6" s="34">
        <v>9</v>
      </c>
      <c r="H6" s="34">
        <v>56</v>
      </c>
      <c r="I6" s="34">
        <v>71</v>
      </c>
      <c r="J6" s="34">
        <v>2</v>
      </c>
      <c r="K6" s="29">
        <f>B6+E6+H6</f>
        <v>182</v>
      </c>
      <c r="L6" s="29">
        <f>C6+F6+I6</f>
        <v>174</v>
      </c>
      <c r="M6" s="29">
        <f>K6-L6</f>
        <v>8</v>
      </c>
      <c r="N6" s="29">
        <f>D6+G6+J6</f>
        <v>21</v>
      </c>
    </row>
    <row r="7" spans="1:17" ht="18.75" x14ac:dyDescent="0.3">
      <c r="A7" s="31" t="str">
        <f>DRAW!B3</f>
        <v>MEREWETHER</v>
      </c>
      <c r="B7" s="34">
        <v>52</v>
      </c>
      <c r="C7" s="34">
        <v>72</v>
      </c>
      <c r="D7" s="34">
        <v>0</v>
      </c>
      <c r="E7" s="34">
        <v>69</v>
      </c>
      <c r="F7" s="34">
        <v>57</v>
      </c>
      <c r="G7" s="34">
        <v>9</v>
      </c>
      <c r="H7" s="34">
        <v>71</v>
      </c>
      <c r="I7" s="34">
        <v>56</v>
      </c>
      <c r="J7" s="34">
        <v>8</v>
      </c>
      <c r="K7" s="29">
        <f>B7+E7+H7</f>
        <v>192</v>
      </c>
      <c r="L7" s="29">
        <f>C7+F7+I7</f>
        <v>185</v>
      </c>
      <c r="M7" s="29">
        <f>K7-L7</f>
        <v>7</v>
      </c>
      <c r="N7" s="29">
        <f>D7+G7+J7</f>
        <v>17</v>
      </c>
    </row>
    <row r="8" spans="1:17" ht="18.75" x14ac:dyDescent="0.3">
      <c r="A8" s="31" t="str">
        <f>DRAW!B5</f>
        <v>BERESFIELD 1</v>
      </c>
      <c r="B8" s="34">
        <v>50</v>
      </c>
      <c r="C8" s="34">
        <v>69</v>
      </c>
      <c r="D8" s="34">
        <v>0</v>
      </c>
      <c r="E8" s="34">
        <v>57</v>
      </c>
      <c r="F8" s="34">
        <v>69</v>
      </c>
      <c r="G8" s="34">
        <v>1</v>
      </c>
      <c r="H8" s="34">
        <v>43</v>
      </c>
      <c r="I8" s="34">
        <v>62</v>
      </c>
      <c r="J8" s="34">
        <v>0</v>
      </c>
      <c r="K8" s="29">
        <f>B8+E8+H8</f>
        <v>150</v>
      </c>
      <c r="L8" s="29">
        <f>C8+F8+I8</f>
        <v>200</v>
      </c>
      <c r="M8" s="29">
        <f>K8-L8</f>
        <v>-50</v>
      </c>
      <c r="N8" s="29">
        <f>D8+G8+J8</f>
        <v>1</v>
      </c>
    </row>
    <row r="10" spans="1:17" ht="36" x14ac:dyDescent="0.55000000000000004">
      <c r="A10" s="30" t="s">
        <v>27</v>
      </c>
    </row>
    <row r="12" spans="1:17" ht="18.75" x14ac:dyDescent="0.3">
      <c r="A12" s="28" t="s">
        <v>40</v>
      </c>
      <c r="B12" s="115" t="s">
        <v>29</v>
      </c>
      <c r="C12" s="115"/>
      <c r="D12" s="115"/>
      <c r="E12" s="115" t="s">
        <v>30</v>
      </c>
      <c r="F12" s="115"/>
      <c r="G12" s="115"/>
      <c r="H12" s="115" t="s">
        <v>31</v>
      </c>
      <c r="I12" s="115"/>
      <c r="J12" s="115"/>
      <c r="K12" s="116" t="s">
        <v>34</v>
      </c>
      <c r="L12" s="116"/>
      <c r="M12" s="116"/>
      <c r="N12" s="116"/>
    </row>
    <row r="13" spans="1:17" ht="18.75" x14ac:dyDescent="0.3">
      <c r="A13" s="28"/>
      <c r="B13" s="81" t="s">
        <v>32</v>
      </c>
      <c r="C13" s="81" t="s">
        <v>33</v>
      </c>
      <c r="D13" s="81" t="s">
        <v>39</v>
      </c>
      <c r="E13" s="81" t="s">
        <v>32</v>
      </c>
      <c r="F13" s="81" t="s">
        <v>33</v>
      </c>
      <c r="G13" s="81" t="s">
        <v>39</v>
      </c>
      <c r="H13" s="81" t="s">
        <v>32</v>
      </c>
      <c r="I13" s="81" t="s">
        <v>33</v>
      </c>
      <c r="J13" s="81" t="s">
        <v>39</v>
      </c>
      <c r="K13" s="29" t="s">
        <v>35</v>
      </c>
      <c r="L13" s="29" t="s">
        <v>36</v>
      </c>
      <c r="M13" s="29" t="s">
        <v>37</v>
      </c>
      <c r="N13" s="29" t="s">
        <v>38</v>
      </c>
      <c r="Q13" s="93"/>
    </row>
    <row r="14" spans="1:17" ht="18.75" x14ac:dyDescent="0.3">
      <c r="A14" s="31" t="str">
        <f>DRAW!F6</f>
        <v>CARDIFF 1</v>
      </c>
      <c r="B14" s="34">
        <v>57</v>
      </c>
      <c r="C14" s="34">
        <v>58</v>
      </c>
      <c r="D14" s="34">
        <v>1</v>
      </c>
      <c r="E14" s="34">
        <v>63</v>
      </c>
      <c r="F14" s="34">
        <v>60</v>
      </c>
      <c r="G14" s="34">
        <v>9</v>
      </c>
      <c r="H14" s="34">
        <v>75</v>
      </c>
      <c r="I14" s="34">
        <v>37</v>
      </c>
      <c r="J14" s="34">
        <v>10</v>
      </c>
      <c r="K14" s="29">
        <f>B14+E14+H14</f>
        <v>195</v>
      </c>
      <c r="L14" s="29">
        <f>C14+F14+I14</f>
        <v>155</v>
      </c>
      <c r="M14" s="29">
        <f>K14-L14</f>
        <v>40</v>
      </c>
      <c r="N14" s="29">
        <f>D14+G14+J14</f>
        <v>20</v>
      </c>
    </row>
    <row r="15" spans="1:17" ht="18.75" x14ac:dyDescent="0.3">
      <c r="A15" s="31" t="str">
        <f>DRAW!F3</f>
        <v>SOLDIERS POINT 2</v>
      </c>
      <c r="B15" s="34">
        <v>58</v>
      </c>
      <c r="C15" s="34">
        <v>57</v>
      </c>
      <c r="D15" s="34">
        <v>9</v>
      </c>
      <c r="E15" s="34">
        <v>62</v>
      </c>
      <c r="F15" s="34">
        <v>42</v>
      </c>
      <c r="G15" s="34">
        <v>10</v>
      </c>
      <c r="H15" s="34">
        <v>47</v>
      </c>
      <c r="I15" s="34">
        <v>59</v>
      </c>
      <c r="J15" s="34">
        <v>1</v>
      </c>
      <c r="K15" s="29">
        <f>B15+E15+H15</f>
        <v>167</v>
      </c>
      <c r="L15" s="29">
        <f>C15+F15+I15</f>
        <v>158</v>
      </c>
      <c r="M15" s="29">
        <f>K15-L15</f>
        <v>9</v>
      </c>
      <c r="N15" s="29">
        <f>D15+G15+J15</f>
        <v>20</v>
      </c>
    </row>
    <row r="16" spans="1:17" ht="18.75" x14ac:dyDescent="0.3">
      <c r="A16" s="31" t="str">
        <f>DRAW!F4</f>
        <v>KAHIBAH</v>
      </c>
      <c r="B16" s="34">
        <v>74</v>
      </c>
      <c r="C16" s="34">
        <v>47</v>
      </c>
      <c r="D16" s="34">
        <v>9</v>
      </c>
      <c r="E16" s="34">
        <v>60</v>
      </c>
      <c r="F16" s="34">
        <v>63</v>
      </c>
      <c r="G16" s="34">
        <v>1</v>
      </c>
      <c r="H16" s="34">
        <v>59</v>
      </c>
      <c r="I16" s="34">
        <v>47</v>
      </c>
      <c r="J16" s="34">
        <v>9</v>
      </c>
      <c r="K16" s="29">
        <f>B16+E16+H16</f>
        <v>193</v>
      </c>
      <c r="L16" s="29">
        <f>C16+F16+I16</f>
        <v>157</v>
      </c>
      <c r="M16" s="29">
        <f>K16-L16</f>
        <v>36</v>
      </c>
      <c r="N16" s="29">
        <f>D16+G16+J16</f>
        <v>19</v>
      </c>
    </row>
    <row r="17" spans="1:14" ht="18.75" x14ac:dyDescent="0.3">
      <c r="A17" s="31" t="str">
        <f>DRAW!F5</f>
        <v>MAYFIELD WEST</v>
      </c>
      <c r="B17" s="34">
        <v>47</v>
      </c>
      <c r="C17" s="34">
        <v>74</v>
      </c>
      <c r="D17" s="34">
        <v>1</v>
      </c>
      <c r="E17" s="34">
        <v>42</v>
      </c>
      <c r="F17" s="34">
        <v>62</v>
      </c>
      <c r="G17" s="34">
        <v>0</v>
      </c>
      <c r="H17" s="34">
        <v>37</v>
      </c>
      <c r="I17" s="34">
        <v>75</v>
      </c>
      <c r="J17" s="34">
        <v>0</v>
      </c>
      <c r="K17" s="29">
        <f>B17+E17+H17</f>
        <v>126</v>
      </c>
      <c r="L17" s="29">
        <f>C17+F17+I17</f>
        <v>211</v>
      </c>
      <c r="M17" s="29">
        <f>K17-L17</f>
        <v>-85</v>
      </c>
      <c r="N17" s="29">
        <f>D17+G17+J17</f>
        <v>1</v>
      </c>
    </row>
    <row r="19" spans="1:14" ht="18.75" x14ac:dyDescent="0.3">
      <c r="A19" s="33" t="s">
        <v>41</v>
      </c>
    </row>
    <row r="20" spans="1:14" ht="15.75" x14ac:dyDescent="0.25">
      <c r="A20" s="32" t="s">
        <v>42</v>
      </c>
    </row>
    <row r="21" spans="1:14" ht="15.75" x14ac:dyDescent="0.25">
      <c r="A21" s="32" t="s">
        <v>43</v>
      </c>
    </row>
    <row r="22" spans="1:14" ht="15.75" x14ac:dyDescent="0.25">
      <c r="A22" s="32" t="s">
        <v>44</v>
      </c>
    </row>
    <row r="23" spans="1:14" ht="15.75" x14ac:dyDescent="0.25">
      <c r="A23" s="32" t="s">
        <v>45</v>
      </c>
    </row>
    <row r="24" spans="1:14" ht="15.75" x14ac:dyDescent="0.25">
      <c r="A24" s="32" t="s">
        <v>46</v>
      </c>
    </row>
    <row r="25" spans="1:14" ht="15.75" x14ac:dyDescent="0.25">
      <c r="A25" s="32" t="s">
        <v>47</v>
      </c>
    </row>
    <row r="27" spans="1:14" ht="18.75" x14ac:dyDescent="0.3">
      <c r="A27" s="33" t="s">
        <v>48</v>
      </c>
    </row>
    <row r="28" spans="1:14" ht="15.75" x14ac:dyDescent="0.25">
      <c r="A28" s="32" t="s">
        <v>49</v>
      </c>
    </row>
    <row r="29" spans="1:14" ht="15.75" x14ac:dyDescent="0.25">
      <c r="A29" s="32" t="s">
        <v>50</v>
      </c>
    </row>
  </sheetData>
  <sortState ref="A5:Q8">
    <sortCondition descending="1" ref="N5:N8"/>
    <sortCondition descending="1" ref="M5:M8"/>
  </sortState>
  <mergeCells count="8">
    <mergeCell ref="B3:D3"/>
    <mergeCell ref="E3:G3"/>
    <mergeCell ref="H3:J3"/>
    <mergeCell ref="K3:N3"/>
    <mergeCell ref="B12:D12"/>
    <mergeCell ref="E12:G12"/>
    <mergeCell ref="H12:J12"/>
    <mergeCell ref="K12:N12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DRAW</vt:lpstr>
      <vt:lpstr>POINTS SCORE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westwallsend</dc:creator>
  <cp:lastModifiedBy>westwallsend</cp:lastModifiedBy>
  <cp:lastPrinted>2019-05-17T05:55:00Z</cp:lastPrinted>
  <dcterms:created xsi:type="dcterms:W3CDTF">2017-05-16T08:57:54Z</dcterms:created>
  <dcterms:modified xsi:type="dcterms:W3CDTF">2019-05-27T03:26:03Z</dcterms:modified>
</cp:coreProperties>
</file>